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7f1f11806d7f9960/Desktop/"/>
    </mc:Choice>
  </mc:AlternateContent>
  <xr:revisionPtr revIDLastSave="0" documentId="8_{D8D01F21-A3D7-450A-BE5D-B0A430A58B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1" r:id="rId1"/>
    <sheet name="Expenditure" sheetId="2" r:id="rId2"/>
    <sheet name="Income" sheetId="3" r:id="rId3"/>
    <sheet name="VAT" sheetId="6" r:id="rId4"/>
    <sheet name="Budg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3" l="1"/>
  <c r="G42" i="1"/>
  <c r="G34" i="1"/>
  <c r="X30" i="2"/>
  <c r="S30" i="2"/>
  <c r="P30" i="2"/>
  <c r="N30" i="2"/>
  <c r="K30" i="2"/>
  <c r="J30" i="2"/>
  <c r="Z30" i="2" s="1"/>
  <c r="H30" i="2"/>
  <c r="G30" i="2"/>
  <c r="D30" i="2"/>
  <c r="G49" i="1"/>
  <c r="H27" i="1"/>
  <c r="A27" i="1"/>
  <c r="A9" i="1"/>
  <c r="G32" i="5" l="1"/>
  <c r="G43" i="5"/>
  <c r="D43" i="5"/>
  <c r="D32" i="5"/>
  <c r="G17" i="5"/>
  <c r="F17" i="5"/>
  <c r="C17" i="5"/>
  <c r="B17" i="5"/>
  <c r="Q30" i="2"/>
  <c r="G27" i="1"/>
  <c r="G9" i="1"/>
</calcChain>
</file>

<file path=xl/sharedStrings.xml><?xml version="1.0" encoding="utf-8"?>
<sst xmlns="http://schemas.openxmlformats.org/spreadsheetml/2006/main" count="236" uniqueCount="137">
  <si>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</si>
  <si>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</si>
  <si>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</si>
  <si>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</si>
  <si>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</si>
  <si>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</si>
  <si>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</si>
  <si>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</si>
  <si>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</si>
  <si>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</si>
  <si>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</si>
  <si>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>s137</t>
  </si>
  <si>
    <t>VAT</t>
  </si>
  <si>
    <t>TOTAL FOR UNRESTRICTED FUNDS</t>
  </si>
  <si>
    <t xml:space="preserve">     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</si>
  <si>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</si>
  <si>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</si>
  <si>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</si>
  <si>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</si>
  <si>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</si>
  <si>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</si>
  <si>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</si>
  <si>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</si>
  <si>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</si>
  <si>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</si>
  <si>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</si>
  <si>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</si>
  <si>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</si>
  <si>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Source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</si>
  <si>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</si>
  <si>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</si>
  <si>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</si>
  <si>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</si>
  <si>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</si>
  <si>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</si>
  <si>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Ubbeston Parish Council</t>
  </si>
  <si>
    <t>Budget</t>
  </si>
  <si>
    <t xml:space="preserve">Chq </t>
  </si>
  <si>
    <t>Pd</t>
  </si>
  <si>
    <t xml:space="preserve">Grants </t>
  </si>
  <si>
    <t>Income</t>
  </si>
  <si>
    <t>Total expenditure</t>
  </si>
  <si>
    <t>Total income</t>
  </si>
  <si>
    <t xml:space="preserve">VAT </t>
  </si>
  <si>
    <t>GDPR</t>
  </si>
  <si>
    <t>Elections</t>
  </si>
  <si>
    <t>Total In Account</t>
  </si>
  <si>
    <t>RESTRICTED FUNDS AVAILABLE</t>
  </si>
  <si>
    <t>UNRESTRICTED FUNDS AVAILABLE</t>
  </si>
  <si>
    <t>SID</t>
  </si>
  <si>
    <t>Website</t>
  </si>
  <si>
    <t>Grit Bin</t>
  </si>
  <si>
    <t>Remaining</t>
  </si>
  <si>
    <t>Reserves</t>
  </si>
  <si>
    <t>Bank Account</t>
  </si>
  <si>
    <t>O/S Credits</t>
  </si>
  <si>
    <t>O/S Cheques</t>
  </si>
  <si>
    <t xml:space="preserve"> </t>
  </si>
  <si>
    <t>Hub</t>
  </si>
  <si>
    <t>Laptop</t>
  </si>
  <si>
    <t>Plus precept</t>
  </si>
  <si>
    <t>Est Expenditure</t>
  </si>
  <si>
    <t>Unrestricted balance</t>
  </si>
  <si>
    <t>A</t>
  </si>
  <si>
    <t>Calculation of Precept</t>
  </si>
  <si>
    <t>Planned Expenditure</t>
  </si>
  <si>
    <t>B</t>
  </si>
  <si>
    <t>Precept Required</t>
  </si>
  <si>
    <t>Earmarked Reserves</t>
  </si>
  <si>
    <t>General Contingency</t>
  </si>
  <si>
    <t>General Reserves</t>
  </si>
  <si>
    <t>C</t>
  </si>
  <si>
    <t>C - A</t>
  </si>
  <si>
    <t>Traffic Calming Measures</t>
  </si>
  <si>
    <t>Phone Box</t>
  </si>
  <si>
    <t>Suppliers VAT No</t>
  </si>
  <si>
    <t>Supplier</t>
  </si>
  <si>
    <t>VAT Amount</t>
  </si>
  <si>
    <t>Person</t>
  </si>
  <si>
    <t>Description</t>
  </si>
  <si>
    <t>Gross</t>
  </si>
  <si>
    <t>Net</t>
  </si>
  <si>
    <t>SALC</t>
  </si>
  <si>
    <t>ESDC</t>
  </si>
  <si>
    <t>J Collett</t>
  </si>
  <si>
    <t xml:space="preserve">Exp Til </t>
  </si>
  <si>
    <t>2022/2023</t>
  </si>
  <si>
    <t>£6 Decrease in precept.</t>
  </si>
  <si>
    <t>Village Gateways</t>
  </si>
  <si>
    <t>2022-2023</t>
  </si>
  <si>
    <t>Ubbeston PC</t>
  </si>
  <si>
    <t>Payroll service</t>
  </si>
  <si>
    <t xml:space="preserve">Budget </t>
  </si>
  <si>
    <t>2023/2024</t>
  </si>
  <si>
    <t xml:space="preserve">Balance b/f </t>
  </si>
  <si>
    <t>Precept Difference</t>
  </si>
  <si>
    <t>£11 Increase in Precept</t>
  </si>
  <si>
    <t>Microsoft</t>
  </si>
  <si>
    <t>Office Subscription</t>
  </si>
  <si>
    <t>Clerk to Ubbeston PC</t>
  </si>
  <si>
    <t>EXPENDITURE APRIL2023-MARCH 2024</t>
  </si>
  <si>
    <t>The Hub</t>
  </si>
  <si>
    <t>FINANCIAL STATEMENT OF ACCOUNTS FROM  1st APRIL 2023 to 31st MARCH 2024</t>
  </si>
  <si>
    <t>2023-2024</t>
  </si>
  <si>
    <t>The Hare</t>
  </si>
  <si>
    <t>Hare</t>
  </si>
  <si>
    <t>Balance On Bank Account 1/4/23</t>
  </si>
  <si>
    <t>CAS</t>
  </si>
  <si>
    <t>Community Action Suffolk</t>
  </si>
  <si>
    <t>Paid Previous Year</t>
  </si>
  <si>
    <t>Accessibility Audit</t>
  </si>
  <si>
    <t>HMRC</t>
  </si>
  <si>
    <t>x</t>
  </si>
  <si>
    <t xml:space="preserve">Clerk &amp; RFO      </t>
  </si>
  <si>
    <t>ICO</t>
  </si>
  <si>
    <t>Heelis &amp; Lodge</t>
  </si>
  <si>
    <t>Bus Serv</t>
  </si>
  <si>
    <t>Wotsits</t>
  </si>
  <si>
    <t>Folder</t>
  </si>
  <si>
    <t>Hev PC</t>
  </si>
  <si>
    <t>Exp Til</t>
  </si>
  <si>
    <t>2024/2025</t>
  </si>
  <si>
    <t>C-A</t>
  </si>
  <si>
    <t>£219 increase in Precept</t>
  </si>
  <si>
    <t>Website Hosting</t>
  </si>
  <si>
    <t>Glasdon</t>
  </si>
  <si>
    <t>Vill Gate</t>
  </si>
  <si>
    <t>Defibrillator</t>
  </si>
  <si>
    <t>Angela Colbridge</t>
  </si>
  <si>
    <t>London Hearts</t>
  </si>
  <si>
    <t>Defib</t>
  </si>
  <si>
    <t>A Colbridge</t>
  </si>
  <si>
    <t>INCOME - APRIL 2023-2024</t>
  </si>
  <si>
    <t>East Suffolk DC</t>
  </si>
  <si>
    <t>08/012/2024</t>
  </si>
  <si>
    <t>Glasdon UK Limited</t>
  </si>
  <si>
    <t>Gateway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</si>
</sst>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4" fillId="0" borderId="0" xfId="0" applyFont="1"/>
    <xf numFmtId="0" fontId="4" fillId="2" borderId="0" xfId="0" applyFont="1" applyFill="1"/>
    <xf numFmtId="0" fontId="1" fillId="0" borderId="1" xfId="0" applyFont="1" applyBorder="1"/>
    <xf numFmtId="0" fontId="0" fillId="2" borderId="0" xfId="0" applyFill="1"/>
    <xf numFmtId="2" fontId="0" fillId="0" borderId="0" xfId="0" applyNumberFormat="1"/>
    <xf numFmtId="0" fontId="0" fillId="0" borderId="1" xfId="0" applyBorder="1"/>
    <xf numFmtId="17" fontId="0" fillId="0" borderId="0" xfId="0" applyNumberFormat="1"/>
    <xf numFmtId="0" fontId="5" fillId="0" borderId="0" xfId="0" applyFont="1"/>
    <xf numFmtId="14" fontId="2" fillId="0" borderId="0" xfId="0" applyNumberFormat="1" applyFont="1" applyAlignment="1">
      <alignment horizontal="left"/>
    </xf>
    <xf numFmtId="44" fontId="2" fillId="0" borderId="0" xfId="1" applyFont="1" applyFill="1"/>
    <xf numFmtId="0" fontId="2" fillId="2" borderId="2" xfId="0" applyFont="1" applyFill="1" applyBorder="1"/>
    <xf numFmtId="14" fontId="0" fillId="2" borderId="0" xfId="0" applyNumberFormat="1" applyFill="1"/>
    <xf numFmtId="0" fontId="5" fillId="0" borderId="3" xfId="0" applyFont="1" applyBorder="1"/>
    <xf numFmtId="14" fontId="1" fillId="0" borderId="0" xfId="0" applyNumberFormat="1" applyFont="1"/>
  </cellXfs>
  <cellStyles count="2">
    <cellStyle name="Currency 2" xfId="1" xr:uid="{0F2DCEA0-D004-4BD9-A1E8-A52257F47F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350520</xdr:colOff>
      <xdr:row>8</xdr:row>
      <xdr:rowOff>60960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FBBA9B-63A3-BCBD-605B-696B847274A2}"/>
            </a:ext>
          </a:extLst>
        </xdr:cNvPr>
        <xdr:cNvSpPr txBox="1"/>
      </xdr:nvSpPr>
      <xdr:spPr>
        <a:xfrm>
          <a:off x="65532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selection activeCell="F24" sqref="F24"/>
    </sheetView>
  </sheetViews>
  <sheetFormatPr defaultColWidth="9.109375" defaultRowHeight="14.4" x14ac:dyDescent="0.3"/>
  <cols>
    <col min="1" max="3" width="9.109375" style="3"/>
    <col min="4" max="6" width="10.5546875" style="3" bestFit="1" customWidth="1"/>
    <col min="7" max="16384" width="9.109375" style="3"/>
  </cols>
  <sheetData>
    <row r="1" spans="1:17" x14ac:dyDescent="0.3">
      <c r="B1" s="8"/>
      <c r="C1" s="8" t="s">
        <v>29</v>
      </c>
      <c r="D1" s="8"/>
      <c r="E1" s="8"/>
      <c r="F1" s="8"/>
      <c r="G1" s="8"/>
      <c r="H1" s="8"/>
      <c r="I1" s="9"/>
    </row>
    <row r="2" spans="1:17" x14ac:dyDescent="0.3">
      <c r="B2" s="8" t="s">
        <v>102</v>
      </c>
      <c r="C2" s="8"/>
      <c r="D2" s="8"/>
      <c r="E2" s="8"/>
      <c r="F2" s="8"/>
      <c r="G2" s="8"/>
      <c r="H2" s="8"/>
      <c r="I2" s="8"/>
    </row>
    <row r="3" spans="1:17" x14ac:dyDescent="0.3">
      <c r="B3"/>
      <c r="E3" s="4"/>
    </row>
    <row r="4" spans="1:17" x14ac:dyDescent="0.3">
      <c r="A4" s="5" t="s">
        <v>89</v>
      </c>
      <c r="B4" s="5" t="s">
        <v>40</v>
      </c>
      <c r="G4" s="5" t="s">
        <v>103</v>
      </c>
      <c r="H4" s="5" t="s">
        <v>36</v>
      </c>
      <c r="I4" s="5" t="s">
        <v>52</v>
      </c>
    </row>
    <row r="5" spans="1:17" x14ac:dyDescent="0.3">
      <c r="A5" s="3">
        <v>5182</v>
      </c>
      <c r="B5" s="3" t="s">
        <v>0</v>
      </c>
      <c r="G5" s="3">
        <v>5193</v>
      </c>
    </row>
    <row r="6" spans="1:17" x14ac:dyDescent="0.3">
      <c r="B6" s="3" t="s">
        <v>39</v>
      </c>
      <c r="G6" s="3">
        <v>750</v>
      </c>
    </row>
    <row r="7" spans="1:17" x14ac:dyDescent="0.3">
      <c r="A7" s="3">
        <v>22.6</v>
      </c>
      <c r="B7" s="3" t="s">
        <v>1</v>
      </c>
      <c r="G7" s="3">
        <v>446.42</v>
      </c>
    </row>
    <row r="8" spans="1:17" x14ac:dyDescent="0.3">
      <c r="A8" s="4"/>
      <c r="B8" s="3" t="s">
        <v>30</v>
      </c>
      <c r="E8" s="4"/>
      <c r="G8" s="4"/>
    </row>
    <row r="9" spans="1:17" x14ac:dyDescent="0.3">
      <c r="A9" s="5">
        <f>SUM(A5:A8)</f>
        <v>5204.6000000000004</v>
      </c>
      <c r="B9" s="5" t="s">
        <v>42</v>
      </c>
      <c r="C9" s="5"/>
      <c r="E9" s="6"/>
      <c r="G9" s="5">
        <f>SUM(G5:G8)</f>
        <v>6389.42</v>
      </c>
    </row>
    <row r="10" spans="1:17" x14ac:dyDescent="0.3">
      <c r="A10" s="5"/>
      <c r="B10" s="5" t="s">
        <v>2</v>
      </c>
      <c r="C10" s="5"/>
      <c r="E10" s="6"/>
      <c r="G10" s="5"/>
    </row>
    <row r="11" spans="1:17" x14ac:dyDescent="0.3">
      <c r="A11">
        <v>3290.72</v>
      </c>
      <c r="B11" s="3" t="s">
        <v>3</v>
      </c>
      <c r="E11"/>
      <c r="G11">
        <v>3038.24</v>
      </c>
      <c r="H11">
        <v>3200</v>
      </c>
      <c r="I11" s="3">
        <v>161.76</v>
      </c>
      <c r="J11"/>
      <c r="K11"/>
      <c r="L11"/>
      <c r="M11"/>
      <c r="N11"/>
      <c r="O11"/>
      <c r="P11"/>
      <c r="Q11"/>
    </row>
    <row r="12" spans="1:17" x14ac:dyDescent="0.3">
      <c r="A12">
        <v>248.77</v>
      </c>
      <c r="B12" s="3" t="s">
        <v>4</v>
      </c>
      <c r="E12"/>
      <c r="G12">
        <v>287.35000000000002</v>
      </c>
      <c r="H12">
        <v>350</v>
      </c>
      <c r="I12" s="3">
        <v>62.65</v>
      </c>
      <c r="J12"/>
      <c r="K12"/>
      <c r="L12"/>
      <c r="M12"/>
      <c r="N12"/>
      <c r="O12"/>
      <c r="P12"/>
      <c r="Q12"/>
    </row>
    <row r="13" spans="1:17" x14ac:dyDescent="0.3">
      <c r="A13"/>
      <c r="B13" s="3" t="s">
        <v>5</v>
      </c>
      <c r="E13"/>
      <c r="G13">
        <v>0</v>
      </c>
      <c r="H13">
        <v>50</v>
      </c>
      <c r="I13" s="3">
        <v>50</v>
      </c>
      <c r="J13"/>
      <c r="K13"/>
      <c r="L13"/>
      <c r="M13"/>
      <c r="N13"/>
      <c r="O13"/>
      <c r="P13"/>
      <c r="Q13"/>
    </row>
    <row r="14" spans="1:17" x14ac:dyDescent="0.3">
      <c r="A14">
        <v>90</v>
      </c>
      <c r="B14" s="3" t="s">
        <v>6</v>
      </c>
      <c r="E14"/>
      <c r="G14">
        <v>130</v>
      </c>
      <c r="H14">
        <v>200</v>
      </c>
      <c r="I14">
        <v>70</v>
      </c>
      <c r="J14"/>
      <c r="K14"/>
      <c r="L14"/>
      <c r="M14"/>
      <c r="N14"/>
      <c r="O14"/>
      <c r="P14"/>
      <c r="Q14"/>
    </row>
    <row r="15" spans="1:17" x14ac:dyDescent="0.3">
      <c r="A15">
        <v>313.70999999999998</v>
      </c>
      <c r="B15" s="3" t="s">
        <v>8</v>
      </c>
      <c r="E15"/>
      <c r="G15">
        <v>313.70999999999998</v>
      </c>
      <c r="H15">
        <v>400</v>
      </c>
      <c r="I15">
        <v>86.29</v>
      </c>
      <c r="J15"/>
      <c r="K15"/>
      <c r="L15"/>
      <c r="M15"/>
      <c r="N15"/>
      <c r="O15"/>
      <c r="P15"/>
      <c r="Q15"/>
    </row>
    <row r="16" spans="1:17" x14ac:dyDescent="0.3">
      <c r="A16">
        <v>78.05</v>
      </c>
      <c r="B16" s="3" t="s">
        <v>9</v>
      </c>
      <c r="E16"/>
      <c r="G16">
        <v>130.97999999999999</v>
      </c>
      <c r="H16">
        <v>300</v>
      </c>
      <c r="I16">
        <v>169.02</v>
      </c>
      <c r="J16"/>
      <c r="K16"/>
      <c r="L16"/>
      <c r="M16"/>
      <c r="N16"/>
      <c r="O16"/>
      <c r="P16"/>
      <c r="Q16"/>
    </row>
    <row r="17" spans="1:17" ht="13.5" customHeight="1" x14ac:dyDescent="0.3">
      <c r="A17"/>
      <c r="B17" s="3" t="s">
        <v>10</v>
      </c>
      <c r="E17"/>
      <c r="G17">
        <v>0</v>
      </c>
      <c r="H17">
        <v>100</v>
      </c>
      <c r="I17">
        <v>100</v>
      </c>
      <c r="J17"/>
      <c r="K17"/>
      <c r="L17"/>
      <c r="M17"/>
      <c r="N17"/>
      <c r="O17"/>
      <c r="P17"/>
      <c r="Q17"/>
    </row>
    <row r="18" spans="1:17" ht="13.5" customHeight="1" x14ac:dyDescent="0.3">
      <c r="A18"/>
      <c r="B18" t="s">
        <v>59</v>
      </c>
      <c r="E18"/>
      <c r="G18">
        <v>139.99</v>
      </c>
      <c r="H18">
        <v>100</v>
      </c>
      <c r="I18">
        <v>0</v>
      </c>
      <c r="J18"/>
      <c r="K18"/>
      <c r="L18"/>
      <c r="M18"/>
      <c r="N18"/>
      <c r="O18"/>
      <c r="P18"/>
      <c r="Q18"/>
    </row>
    <row r="19" spans="1:17" ht="13.5" customHeight="1" x14ac:dyDescent="0.3">
      <c r="A19"/>
      <c r="B19" t="s">
        <v>45</v>
      </c>
      <c r="E19"/>
      <c r="G19">
        <v>56.1</v>
      </c>
      <c r="H19">
        <v>0</v>
      </c>
      <c r="I19">
        <v>0</v>
      </c>
      <c r="J19"/>
      <c r="K19"/>
      <c r="L19"/>
      <c r="M19"/>
      <c r="N19"/>
      <c r="O19"/>
      <c r="P19"/>
      <c r="Q19"/>
    </row>
    <row r="20" spans="1:17" ht="13.5" customHeight="1" x14ac:dyDescent="0.3">
      <c r="A20"/>
      <c r="B20" t="s">
        <v>49</v>
      </c>
      <c r="E20"/>
      <c r="G20">
        <v>0</v>
      </c>
      <c r="H20">
        <v>150</v>
      </c>
      <c r="I20">
        <v>150</v>
      </c>
      <c r="J20"/>
      <c r="K20"/>
      <c r="L20"/>
      <c r="M20"/>
      <c r="N20"/>
      <c r="O20"/>
      <c r="P20"/>
      <c r="Q20"/>
    </row>
    <row r="21" spans="1:17" ht="13.5" customHeight="1" x14ac:dyDescent="0.3">
      <c r="A21">
        <v>2113.11</v>
      </c>
      <c r="B21" t="s">
        <v>88</v>
      </c>
      <c r="E21"/>
      <c r="G21">
        <v>162.59</v>
      </c>
      <c r="H21">
        <v>0</v>
      </c>
      <c r="I21">
        <v>0</v>
      </c>
      <c r="J21"/>
      <c r="K21"/>
      <c r="L21"/>
      <c r="M21"/>
      <c r="N21"/>
      <c r="O21"/>
      <c r="P21"/>
      <c r="Q21"/>
    </row>
    <row r="22" spans="1:17" x14ac:dyDescent="0.3">
      <c r="A22">
        <v>99.99</v>
      </c>
      <c r="B22" t="s">
        <v>50</v>
      </c>
      <c r="G22">
        <v>0</v>
      </c>
      <c r="H22">
        <v>120</v>
      </c>
      <c r="I22">
        <v>120</v>
      </c>
      <c r="J22"/>
      <c r="K22"/>
      <c r="L22"/>
      <c r="M22"/>
      <c r="N22"/>
      <c r="O22"/>
      <c r="P22"/>
      <c r="Q22"/>
    </row>
    <row r="23" spans="1:17" x14ac:dyDescent="0.3">
      <c r="A23">
        <v>50</v>
      </c>
      <c r="B23" s="3" t="s">
        <v>11</v>
      </c>
      <c r="G23">
        <v>0</v>
      </c>
      <c r="H23">
        <v>50</v>
      </c>
      <c r="I23" s="3">
        <v>50</v>
      </c>
      <c r="J23"/>
      <c r="K23"/>
      <c r="L23"/>
      <c r="M23"/>
      <c r="N23"/>
      <c r="O23"/>
      <c r="P23"/>
      <c r="Q23"/>
    </row>
    <row r="24" spans="1:17" x14ac:dyDescent="0.3">
      <c r="A24"/>
      <c r="B24" t="s">
        <v>105</v>
      </c>
      <c r="G24">
        <v>181.2</v>
      </c>
      <c r="H24">
        <v>0</v>
      </c>
      <c r="I24">
        <v>0</v>
      </c>
      <c r="J24"/>
      <c r="K24"/>
      <c r="L24"/>
      <c r="M24"/>
      <c r="N24"/>
      <c r="O24"/>
      <c r="P24"/>
      <c r="Q24"/>
    </row>
    <row r="25" spans="1:17" x14ac:dyDescent="0.3">
      <c r="A25"/>
      <c r="B25" t="s">
        <v>127</v>
      </c>
      <c r="G25">
        <v>750</v>
      </c>
      <c r="H25">
        <v>0</v>
      </c>
      <c r="I25">
        <v>0</v>
      </c>
      <c r="J25"/>
      <c r="K25"/>
      <c r="L25"/>
      <c r="M25"/>
      <c r="N25"/>
      <c r="O25"/>
      <c r="P25"/>
      <c r="Q25"/>
    </row>
    <row r="26" spans="1:17" x14ac:dyDescent="0.3">
      <c r="A26" s="3">
        <v>450.22</v>
      </c>
      <c r="B26" s="3" t="s">
        <v>12</v>
      </c>
      <c r="G26" s="3">
        <v>224.82</v>
      </c>
      <c r="H26" s="3">
        <v>0</v>
      </c>
      <c r="I26"/>
    </row>
    <row r="27" spans="1:17" x14ac:dyDescent="0.3">
      <c r="A27" s="5">
        <f>SUM(A11:A26)</f>
        <v>6734.5700000000006</v>
      </c>
      <c r="B27" s="5" t="s">
        <v>41</v>
      </c>
      <c r="C27" s="5"/>
      <c r="G27" s="5">
        <f>SUM(G11:G26)</f>
        <v>5414.98</v>
      </c>
      <c r="H27" s="5">
        <f>SUM(H11:H26)</f>
        <v>5020</v>
      </c>
      <c r="J27" s="7"/>
    </row>
    <row r="28" spans="1:17" x14ac:dyDescent="0.3">
      <c r="B28" s="3" t="s">
        <v>13</v>
      </c>
      <c r="G28"/>
    </row>
    <row r="29" spans="1:17" x14ac:dyDescent="0.3">
      <c r="B29" s="3" t="s">
        <v>32</v>
      </c>
    </row>
    <row r="31" spans="1:17" x14ac:dyDescent="0.3">
      <c r="B31" t="s">
        <v>106</v>
      </c>
      <c r="G31" s="3">
        <v>4934.92</v>
      </c>
    </row>
    <row r="32" spans="1:17" x14ac:dyDescent="0.3">
      <c r="B32" s="3" t="s">
        <v>40</v>
      </c>
      <c r="G32" s="3">
        <v>6389.42</v>
      </c>
    </row>
    <row r="33" spans="2:14" x14ac:dyDescent="0.3">
      <c r="B33" s="3" t="s">
        <v>2</v>
      </c>
      <c r="G33" s="3">
        <v>5414.98</v>
      </c>
    </row>
    <row r="34" spans="2:14" x14ac:dyDescent="0.3">
      <c r="B34" s="8" t="s">
        <v>48</v>
      </c>
      <c r="C34" s="8"/>
      <c r="D34" s="8"/>
      <c r="E34" s="8"/>
      <c r="F34" s="9"/>
      <c r="G34" s="20">
        <f>SUM(G31+G32 - G33)</f>
        <v>5909.3600000000006</v>
      </c>
    </row>
    <row r="35" spans="2:14" x14ac:dyDescent="0.3">
      <c r="G35" s="12"/>
    </row>
    <row r="36" spans="2:14" x14ac:dyDescent="0.3">
      <c r="B36" s="8" t="s">
        <v>47</v>
      </c>
      <c r="C36" s="8"/>
      <c r="D36" s="8"/>
      <c r="E36" s="8"/>
      <c r="F36" s="9"/>
      <c r="G36" s="8">
        <v>0</v>
      </c>
    </row>
    <row r="37" spans="2:14" ht="13.95" customHeight="1" x14ac:dyDescent="0.3">
      <c r="B37" s="5"/>
      <c r="C37" s="5"/>
      <c r="D37" s="5"/>
      <c r="E37" s="5"/>
      <c r="G37" s="5"/>
    </row>
    <row r="38" spans="2:14" x14ac:dyDescent="0.3">
      <c r="B38" s="10"/>
      <c r="C38" s="10"/>
      <c r="D38" s="5"/>
      <c r="E38" s="5"/>
      <c r="F38" s="5"/>
      <c r="G38" s="5"/>
    </row>
    <row r="39" spans="2:14" x14ac:dyDescent="0.3">
      <c r="B39" s="10" t="s">
        <v>54</v>
      </c>
      <c r="C39" s="10"/>
      <c r="D39" s="5"/>
      <c r="E39" s="5"/>
      <c r="F39" s="5"/>
      <c r="G39" s="5">
        <v>5909.36</v>
      </c>
    </row>
    <row r="40" spans="2:14" x14ac:dyDescent="0.3">
      <c r="B40" s="10" t="s">
        <v>56</v>
      </c>
      <c r="C40" s="10"/>
      <c r="D40" s="5"/>
      <c r="E40" s="5"/>
      <c r="F40" s="5"/>
      <c r="G40" s="5">
        <v>0</v>
      </c>
    </row>
    <row r="41" spans="2:14" x14ac:dyDescent="0.3">
      <c r="B41" s="10" t="s">
        <v>55</v>
      </c>
      <c r="C41" s="10"/>
      <c r="D41" s="5"/>
      <c r="E41" s="5"/>
      <c r="F41" s="5"/>
      <c r="G41" s="5">
        <v>0</v>
      </c>
    </row>
    <row r="42" spans="2:14" x14ac:dyDescent="0.3">
      <c r="B42" s="11" t="s">
        <v>46</v>
      </c>
      <c r="C42" s="11"/>
      <c r="D42" s="8"/>
      <c r="E42" s="8"/>
      <c r="F42" s="8"/>
      <c r="G42" s="20">
        <f>SUM(G39:G41)</f>
        <v>5909.36</v>
      </c>
    </row>
    <row r="43" spans="2:14" x14ac:dyDescent="0.3">
      <c r="B43" s="5" t="s">
        <v>68</v>
      </c>
      <c r="C43"/>
      <c r="D43"/>
      <c r="E43"/>
      <c r="F43"/>
      <c r="G43"/>
      <c r="H43"/>
      <c r="I43"/>
      <c r="J43"/>
      <c r="K43"/>
      <c r="L43"/>
      <c r="M43"/>
      <c r="N43"/>
    </row>
    <row r="44" spans="2:14" x14ac:dyDescent="0.3">
      <c r="B44" t="s">
        <v>45</v>
      </c>
      <c r="C44"/>
      <c r="D44"/>
      <c r="E44"/>
      <c r="F44"/>
      <c r="G44">
        <v>1700</v>
      </c>
      <c r="H44"/>
      <c r="I44"/>
      <c r="J44"/>
      <c r="K44"/>
      <c r="L44"/>
      <c r="M44"/>
      <c r="N44"/>
    </row>
    <row r="45" spans="2:14" x14ac:dyDescent="0.3">
      <c r="B45" t="s">
        <v>59</v>
      </c>
      <c r="C45"/>
      <c r="D45"/>
      <c r="E45"/>
      <c r="F45"/>
      <c r="G45">
        <v>700</v>
      </c>
      <c r="H45"/>
      <c r="I45"/>
      <c r="J45"/>
      <c r="K45"/>
      <c r="L45"/>
      <c r="M45"/>
      <c r="N45"/>
    </row>
    <row r="46" spans="2:14" x14ac:dyDescent="0.3">
      <c r="B46" t="s">
        <v>73</v>
      </c>
      <c r="C46"/>
      <c r="D46"/>
      <c r="E46"/>
      <c r="F46"/>
      <c r="G46">
        <v>2000</v>
      </c>
      <c r="H46"/>
      <c r="I46"/>
      <c r="J46"/>
      <c r="K46"/>
      <c r="L46"/>
      <c r="M46"/>
      <c r="N46"/>
    </row>
    <row r="47" spans="2:14" x14ac:dyDescent="0.3">
      <c r="B47" s="5" t="s">
        <v>70</v>
      </c>
      <c r="C47"/>
      <c r="D47"/>
      <c r="E47"/>
      <c r="F47"/>
      <c r="G47"/>
      <c r="H47"/>
      <c r="I47"/>
      <c r="J47"/>
      <c r="K47"/>
      <c r="L47"/>
      <c r="M47"/>
      <c r="N47"/>
    </row>
    <row r="48" spans="2:14" x14ac:dyDescent="0.3">
      <c r="B48" t="s">
        <v>69</v>
      </c>
      <c r="C48"/>
      <c r="D48"/>
      <c r="E48"/>
      <c r="F48"/>
      <c r="G48">
        <v>2200</v>
      </c>
      <c r="H48"/>
      <c r="I48"/>
      <c r="J48"/>
      <c r="K48"/>
      <c r="L48"/>
      <c r="M48"/>
      <c r="N48"/>
    </row>
    <row r="49" spans="2:14" x14ac:dyDescent="0.3">
      <c r="G49" s="5">
        <f>SUM(G44:G48)</f>
        <v>6600</v>
      </c>
      <c r="H49"/>
      <c r="I49"/>
      <c r="J49"/>
      <c r="K49"/>
      <c r="L49"/>
      <c r="M49"/>
      <c r="N49"/>
    </row>
    <row r="51" spans="2:14" x14ac:dyDescent="0.3">
      <c r="B51" s="3" t="s">
        <v>113</v>
      </c>
      <c r="D51" s="3" t="s">
        <v>128</v>
      </c>
      <c r="E51" s="1"/>
      <c r="F51" s="23">
        <v>45397</v>
      </c>
    </row>
    <row r="57" spans="2:14" x14ac:dyDescent="0.3">
      <c r="L57" s="3" t="s">
        <v>14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3"/>
  <sheetViews>
    <sheetView topLeftCell="A9" workbookViewId="0">
      <selection activeCell="L25" sqref="L25"/>
    </sheetView>
  </sheetViews>
  <sheetFormatPr defaultRowHeight="14.4" x14ac:dyDescent="0.3"/>
  <cols>
    <col min="1" max="1" width="3.21875" customWidth="1"/>
    <col min="2" max="2" width="10.6640625" customWidth="1"/>
    <col min="3" max="3" width="7.5546875" bestFit="1" customWidth="1"/>
    <col min="4" max="4" width="10.77734375" customWidth="1"/>
    <col min="5" max="5" width="13.88671875" customWidth="1"/>
    <col min="6" max="6" width="5.21875" customWidth="1"/>
    <col min="7" max="7" width="8.33203125" customWidth="1"/>
    <col min="8" max="8" width="8" customWidth="1"/>
    <col min="9" max="9" width="5.21875" customWidth="1"/>
    <col min="10" max="10" width="5.33203125" customWidth="1"/>
    <col min="11" max="11" width="7.88671875" customWidth="1"/>
    <col min="12" max="12" width="5.21875" customWidth="1"/>
    <col min="13" max="13" width="10.109375" customWidth="1"/>
    <col min="14" max="14" width="8.44140625" customWidth="1"/>
    <col min="15" max="15" width="8" customWidth="1"/>
    <col min="16" max="16" width="7.33203125" customWidth="1"/>
    <col min="17" max="17" width="9" customWidth="1"/>
    <col min="18" max="18" width="9.21875" customWidth="1"/>
    <col min="19" max="19" width="6.77734375" customWidth="1"/>
    <col min="20" max="20" width="8.33203125" customWidth="1"/>
    <col min="21" max="21" width="4.44140625" customWidth="1"/>
    <col min="22" max="22" width="5.5546875" customWidth="1"/>
    <col min="23" max="23" width="4.33203125" customWidth="1"/>
    <col min="24" max="24" width="6.77734375" customWidth="1"/>
    <col min="25" max="25" width="4.6640625" customWidth="1"/>
  </cols>
  <sheetData>
    <row r="1" spans="1:28" x14ac:dyDescent="0.3">
      <c r="F1" s="13"/>
      <c r="G1" s="13" t="s">
        <v>29</v>
      </c>
      <c r="H1" s="13"/>
      <c r="I1" s="13"/>
      <c r="J1" s="13"/>
      <c r="K1" s="13"/>
      <c r="L1" s="13"/>
      <c r="M1" s="13"/>
      <c r="N1" s="13"/>
      <c r="O1" s="13"/>
    </row>
    <row r="2" spans="1:28" x14ac:dyDescent="0.3">
      <c r="F2" s="13"/>
      <c r="G2" s="13" t="s">
        <v>100</v>
      </c>
      <c r="H2" s="13"/>
      <c r="I2" s="13"/>
      <c r="J2" s="13"/>
      <c r="K2" s="13"/>
      <c r="L2" s="13"/>
      <c r="M2" s="13"/>
      <c r="N2" s="13"/>
      <c r="O2" s="13"/>
    </row>
    <row r="3" spans="1:28" x14ac:dyDescent="0.3">
      <c r="B3" t="s">
        <v>15</v>
      </c>
      <c r="C3" t="s">
        <v>33</v>
      </c>
      <c r="D3" t="s">
        <v>16</v>
      </c>
      <c r="E3" t="s">
        <v>17</v>
      </c>
      <c r="F3" t="s">
        <v>37</v>
      </c>
      <c r="G3" t="s">
        <v>26</v>
      </c>
      <c r="H3" t="s">
        <v>18</v>
      </c>
      <c r="I3" t="s">
        <v>34</v>
      </c>
      <c r="J3" t="s">
        <v>19</v>
      </c>
      <c r="K3" t="s">
        <v>31</v>
      </c>
      <c r="L3" t="s">
        <v>44</v>
      </c>
      <c r="M3" t="s">
        <v>74</v>
      </c>
      <c r="N3" t="s">
        <v>104</v>
      </c>
      <c r="O3" t="s">
        <v>51</v>
      </c>
      <c r="P3" t="s">
        <v>59</v>
      </c>
      <c r="Q3" t="s">
        <v>27</v>
      </c>
      <c r="R3" t="s">
        <v>126</v>
      </c>
      <c r="S3" t="s">
        <v>20</v>
      </c>
      <c r="T3" t="s">
        <v>10</v>
      </c>
      <c r="U3" t="s">
        <v>21</v>
      </c>
      <c r="V3" t="s">
        <v>130</v>
      </c>
      <c r="W3" t="s">
        <v>49</v>
      </c>
      <c r="X3" t="s">
        <v>12</v>
      </c>
      <c r="Y3" t="s">
        <v>58</v>
      </c>
      <c r="Z3" t="s">
        <v>22</v>
      </c>
    </row>
    <row r="4" spans="1:28" x14ac:dyDescent="0.3">
      <c r="C4" t="s">
        <v>24</v>
      </c>
      <c r="D4" t="s">
        <v>25</v>
      </c>
      <c r="F4" t="s">
        <v>38</v>
      </c>
    </row>
    <row r="5" spans="1:28" x14ac:dyDescent="0.3">
      <c r="A5">
        <v>1</v>
      </c>
      <c r="B5" s="1">
        <v>45017</v>
      </c>
      <c r="C5">
        <v>100138</v>
      </c>
      <c r="D5">
        <v>61.2</v>
      </c>
      <c r="E5" t="s">
        <v>101</v>
      </c>
      <c r="F5" t="s">
        <v>112</v>
      </c>
      <c r="N5">
        <v>61.2</v>
      </c>
    </row>
    <row r="6" spans="1:28" x14ac:dyDescent="0.3">
      <c r="A6">
        <v>2</v>
      </c>
      <c r="B6" s="1">
        <v>45061</v>
      </c>
      <c r="C6">
        <v>100139</v>
      </c>
      <c r="D6">
        <v>40.98</v>
      </c>
      <c r="E6" t="s">
        <v>82</v>
      </c>
      <c r="F6" t="s">
        <v>112</v>
      </c>
      <c r="S6">
        <v>40.98</v>
      </c>
    </row>
    <row r="7" spans="1:28" x14ac:dyDescent="0.3">
      <c r="A7">
        <v>3</v>
      </c>
      <c r="B7" s="1">
        <v>45061</v>
      </c>
      <c r="C7">
        <v>100140</v>
      </c>
      <c r="D7">
        <v>111.78</v>
      </c>
      <c r="E7" t="s">
        <v>84</v>
      </c>
      <c r="F7" t="s">
        <v>112</v>
      </c>
      <c r="H7">
        <v>51.79</v>
      </c>
      <c r="P7">
        <v>49.99</v>
      </c>
      <c r="X7">
        <v>10</v>
      </c>
      <c r="AA7" s="14"/>
      <c r="AB7" s="14"/>
    </row>
    <row r="8" spans="1:28" x14ac:dyDescent="0.3">
      <c r="A8">
        <v>4</v>
      </c>
      <c r="B8" s="1">
        <v>45099</v>
      </c>
      <c r="C8">
        <v>100141</v>
      </c>
      <c r="D8">
        <v>35.85</v>
      </c>
      <c r="E8" t="s">
        <v>84</v>
      </c>
      <c r="F8" t="s">
        <v>112</v>
      </c>
      <c r="H8">
        <v>35.85</v>
      </c>
      <c r="AA8" s="14"/>
      <c r="AB8" s="14"/>
    </row>
    <row r="9" spans="1:28" x14ac:dyDescent="0.3">
      <c r="A9">
        <v>5</v>
      </c>
      <c r="B9" s="1">
        <v>45099</v>
      </c>
      <c r="C9">
        <v>100142</v>
      </c>
      <c r="D9">
        <v>108</v>
      </c>
      <c r="E9" t="s">
        <v>107</v>
      </c>
      <c r="F9" t="s">
        <v>112</v>
      </c>
      <c r="I9" s="2"/>
      <c r="P9">
        <v>90</v>
      </c>
      <c r="X9">
        <v>18</v>
      </c>
      <c r="AA9" s="14"/>
      <c r="AB9" s="14"/>
    </row>
    <row r="10" spans="1:28" x14ac:dyDescent="0.3">
      <c r="A10">
        <v>6</v>
      </c>
      <c r="B10" s="1">
        <v>45099</v>
      </c>
      <c r="C10">
        <v>100143</v>
      </c>
      <c r="D10">
        <v>130</v>
      </c>
      <c r="E10" t="s">
        <v>115</v>
      </c>
      <c r="F10" t="s">
        <v>112</v>
      </c>
      <c r="J10">
        <v>130</v>
      </c>
      <c r="AA10" s="14"/>
      <c r="AB10" s="14"/>
    </row>
    <row r="11" spans="1:28" x14ac:dyDescent="0.3">
      <c r="A11">
        <v>7</v>
      </c>
      <c r="B11" s="1">
        <v>45099</v>
      </c>
      <c r="C11">
        <v>100144</v>
      </c>
      <c r="D11">
        <v>40</v>
      </c>
      <c r="E11" t="s">
        <v>114</v>
      </c>
      <c r="F11" t="s">
        <v>112</v>
      </c>
      <c r="S11">
        <v>40</v>
      </c>
      <c r="AA11" s="14"/>
      <c r="AB11" s="14"/>
    </row>
    <row r="12" spans="1:28" x14ac:dyDescent="0.3">
      <c r="A12">
        <v>8</v>
      </c>
      <c r="B12" s="1">
        <v>45111</v>
      </c>
      <c r="C12">
        <v>100145</v>
      </c>
      <c r="D12">
        <v>834.72</v>
      </c>
      <c r="E12" t="s">
        <v>84</v>
      </c>
      <c r="F12" t="s">
        <v>112</v>
      </c>
      <c r="G12">
        <v>834.72</v>
      </c>
      <c r="AA12" s="14"/>
      <c r="AB12" s="14"/>
    </row>
    <row r="13" spans="1:28" x14ac:dyDescent="0.3">
      <c r="A13">
        <v>9</v>
      </c>
      <c r="B13" s="1">
        <v>45111</v>
      </c>
      <c r="C13">
        <v>100146</v>
      </c>
      <c r="D13">
        <v>5.6</v>
      </c>
      <c r="E13" t="s">
        <v>111</v>
      </c>
      <c r="F13" t="s">
        <v>112</v>
      </c>
      <c r="G13">
        <v>5.6</v>
      </c>
    </row>
    <row r="14" spans="1:28" x14ac:dyDescent="0.3">
      <c r="A14">
        <v>10</v>
      </c>
      <c r="B14" s="1">
        <v>45173</v>
      </c>
      <c r="C14">
        <v>100147</v>
      </c>
      <c r="D14">
        <v>56.1</v>
      </c>
      <c r="E14" t="s">
        <v>83</v>
      </c>
      <c r="F14" t="s">
        <v>112</v>
      </c>
      <c r="K14">
        <v>56.1</v>
      </c>
    </row>
    <row r="15" spans="1:28" x14ac:dyDescent="0.3">
      <c r="A15">
        <v>11</v>
      </c>
      <c r="B15" s="1">
        <v>45173</v>
      </c>
      <c r="C15">
        <v>100148</v>
      </c>
      <c r="D15">
        <v>27</v>
      </c>
      <c r="E15" t="s">
        <v>84</v>
      </c>
      <c r="F15" t="s">
        <v>112</v>
      </c>
      <c r="H15">
        <v>27</v>
      </c>
    </row>
    <row r="16" spans="1:28" x14ac:dyDescent="0.3">
      <c r="A16">
        <v>12</v>
      </c>
      <c r="B16" s="1">
        <v>45182</v>
      </c>
      <c r="C16">
        <v>100149</v>
      </c>
      <c r="D16">
        <v>313.70999999999998</v>
      </c>
      <c r="E16" t="s">
        <v>116</v>
      </c>
      <c r="F16" t="s">
        <v>112</v>
      </c>
      <c r="Q16">
        <v>313.70999999999998</v>
      </c>
    </row>
    <row r="17" spans="1:27" x14ac:dyDescent="0.3">
      <c r="A17">
        <v>13</v>
      </c>
      <c r="B17" s="1">
        <v>45199</v>
      </c>
      <c r="C17">
        <v>100150</v>
      </c>
      <c r="D17">
        <v>870.88</v>
      </c>
      <c r="E17" t="s">
        <v>84</v>
      </c>
      <c r="F17" t="s">
        <v>112</v>
      </c>
      <c r="G17">
        <v>870.88</v>
      </c>
    </row>
    <row r="18" spans="1:27" x14ac:dyDescent="0.3">
      <c r="A18">
        <v>14</v>
      </c>
      <c r="B18" s="1">
        <v>45236</v>
      </c>
      <c r="C18">
        <v>100151</v>
      </c>
      <c r="D18">
        <v>35.99</v>
      </c>
      <c r="E18" t="s">
        <v>84</v>
      </c>
      <c r="F18" t="s">
        <v>112</v>
      </c>
      <c r="H18">
        <v>35.49</v>
      </c>
      <c r="X18">
        <v>0.5</v>
      </c>
    </row>
    <row r="19" spans="1:27" x14ac:dyDescent="0.3">
      <c r="A19">
        <v>15</v>
      </c>
      <c r="B19" s="1">
        <v>45236</v>
      </c>
      <c r="C19">
        <v>100152</v>
      </c>
      <c r="D19">
        <v>49.92</v>
      </c>
      <c r="E19" t="s">
        <v>119</v>
      </c>
      <c r="F19" t="s">
        <v>112</v>
      </c>
      <c r="H19">
        <v>49.92</v>
      </c>
    </row>
    <row r="20" spans="1:27" x14ac:dyDescent="0.3">
      <c r="A20">
        <v>16</v>
      </c>
      <c r="B20" s="1">
        <v>45236</v>
      </c>
      <c r="C20">
        <v>100153</v>
      </c>
      <c r="D20">
        <v>22.8</v>
      </c>
      <c r="E20" t="s">
        <v>82</v>
      </c>
      <c r="F20" t="s">
        <v>112</v>
      </c>
      <c r="H20">
        <v>19</v>
      </c>
      <c r="X20">
        <v>3.8</v>
      </c>
    </row>
    <row r="21" spans="1:27" x14ac:dyDescent="0.3">
      <c r="A21">
        <v>17</v>
      </c>
      <c r="B21" s="1">
        <v>45236</v>
      </c>
      <c r="C21">
        <v>100154</v>
      </c>
      <c r="D21">
        <v>60</v>
      </c>
      <c r="E21" t="s">
        <v>107</v>
      </c>
      <c r="F21" t="s">
        <v>112</v>
      </c>
      <c r="S21">
        <v>50</v>
      </c>
      <c r="X21">
        <v>10</v>
      </c>
    </row>
    <row r="22" spans="1:27" x14ac:dyDescent="0.3">
      <c r="A22">
        <v>18</v>
      </c>
      <c r="B22" s="1">
        <v>45299</v>
      </c>
      <c r="C22">
        <v>100155</v>
      </c>
      <c r="D22">
        <v>27</v>
      </c>
      <c r="E22" t="s">
        <v>84</v>
      </c>
      <c r="F22" t="s">
        <v>112</v>
      </c>
      <c r="H22">
        <v>27</v>
      </c>
    </row>
    <row r="23" spans="1:27" x14ac:dyDescent="0.3">
      <c r="A23">
        <v>19</v>
      </c>
      <c r="B23" s="1">
        <v>45299</v>
      </c>
      <c r="C23">
        <v>100156</v>
      </c>
      <c r="D23">
        <v>865.28</v>
      </c>
      <c r="E23" t="s">
        <v>84</v>
      </c>
      <c r="F23" t="s">
        <v>112</v>
      </c>
      <c r="G23">
        <v>865.28</v>
      </c>
    </row>
    <row r="24" spans="1:27" x14ac:dyDescent="0.3">
      <c r="A24">
        <v>20</v>
      </c>
      <c r="B24" s="1">
        <v>45299</v>
      </c>
      <c r="C24">
        <v>100157</v>
      </c>
      <c r="D24">
        <v>195.11</v>
      </c>
      <c r="E24" t="s">
        <v>125</v>
      </c>
      <c r="F24" t="s">
        <v>112</v>
      </c>
      <c r="R24">
        <v>162.59</v>
      </c>
      <c r="X24">
        <v>32.520000000000003</v>
      </c>
    </row>
    <row r="25" spans="1:27" x14ac:dyDescent="0.3">
      <c r="A25">
        <v>21</v>
      </c>
      <c r="B25" s="1">
        <v>45362</v>
      </c>
      <c r="C25">
        <v>100158</v>
      </c>
      <c r="D25">
        <v>12</v>
      </c>
      <c r="E25" t="s">
        <v>84</v>
      </c>
      <c r="F25" t="s">
        <v>112</v>
      </c>
      <c r="H25">
        <v>12</v>
      </c>
    </row>
    <row r="26" spans="1:27" x14ac:dyDescent="0.3">
      <c r="A26">
        <v>22</v>
      </c>
      <c r="B26" s="1">
        <v>45362</v>
      </c>
      <c r="C26">
        <v>100159</v>
      </c>
      <c r="D26">
        <v>461.76</v>
      </c>
      <c r="E26" t="s">
        <v>84</v>
      </c>
      <c r="F26" t="s">
        <v>112</v>
      </c>
      <c r="G26">
        <v>461.76</v>
      </c>
    </row>
    <row r="27" spans="1:27" x14ac:dyDescent="0.3">
      <c r="A27">
        <v>23</v>
      </c>
      <c r="B27" s="1">
        <v>45362</v>
      </c>
      <c r="C27">
        <v>100160</v>
      </c>
      <c r="D27">
        <v>120</v>
      </c>
      <c r="E27" t="s">
        <v>101</v>
      </c>
      <c r="F27" t="s">
        <v>112</v>
      </c>
      <c r="N27">
        <v>120</v>
      </c>
    </row>
    <row r="28" spans="1:27" x14ac:dyDescent="0.3">
      <c r="A28">
        <v>24</v>
      </c>
      <c r="B28" s="1">
        <v>45362</v>
      </c>
      <c r="C28">
        <v>100161</v>
      </c>
      <c r="D28">
        <v>900</v>
      </c>
      <c r="E28" t="s">
        <v>129</v>
      </c>
      <c r="F28" t="s">
        <v>112</v>
      </c>
      <c r="V28">
        <v>750</v>
      </c>
      <c r="X28">
        <v>150</v>
      </c>
    </row>
    <row r="29" spans="1:27" x14ac:dyDescent="0.3">
      <c r="A29">
        <v>25</v>
      </c>
      <c r="B29" s="1">
        <v>45362</v>
      </c>
      <c r="C29">
        <v>100162</v>
      </c>
      <c r="D29">
        <v>29.3</v>
      </c>
      <c r="E29" t="s">
        <v>131</v>
      </c>
      <c r="F29" t="s">
        <v>112</v>
      </c>
      <c r="H29">
        <v>29.3</v>
      </c>
    </row>
    <row r="30" spans="1:27" x14ac:dyDescent="0.3">
      <c r="B30" s="1"/>
      <c r="D30" s="5">
        <f>SUM(D5:D29)</f>
        <v>5414.98</v>
      </c>
      <c r="E30" s="5"/>
      <c r="F30" s="5"/>
      <c r="G30" s="5">
        <f>SUM(G10:G29)</f>
        <v>3038.24</v>
      </c>
      <c r="H30" s="5">
        <f>SUM(H5:H29)</f>
        <v>287.35000000000002</v>
      </c>
      <c r="I30" s="5"/>
      <c r="J30" s="5">
        <f>SUM(J5:J24)</f>
        <v>130</v>
      </c>
      <c r="K30" s="5">
        <f>SUM(K14:K24)</f>
        <v>56.1</v>
      </c>
      <c r="L30" s="5"/>
      <c r="M30" s="5"/>
      <c r="N30" s="5">
        <f>SUM(N5:N27)</f>
        <v>181.2</v>
      </c>
      <c r="O30" s="5"/>
      <c r="P30" s="5">
        <f>SUM(P5:P24)</f>
        <v>139.99</v>
      </c>
      <c r="Q30" s="5">
        <f>SUM(Q5:Q24)</f>
        <v>313.70999999999998</v>
      </c>
      <c r="R30" s="5">
        <v>162.59</v>
      </c>
      <c r="S30" s="5">
        <f>SUM(S5:S24)</f>
        <v>130.97999999999999</v>
      </c>
      <c r="T30" s="5"/>
      <c r="U30" s="5"/>
      <c r="V30" s="5">
        <v>750</v>
      </c>
      <c r="W30" s="5"/>
      <c r="X30" s="5">
        <f>SUM(X5:X28)</f>
        <v>224.82</v>
      </c>
      <c r="Y30" s="5"/>
      <c r="Z30" s="5">
        <f>SUM(G30:Y30)</f>
        <v>5414.9799999999987</v>
      </c>
      <c r="AA30" s="5"/>
    </row>
    <row r="31" spans="1:27" x14ac:dyDescent="0.3">
      <c r="B31" s="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x14ac:dyDescent="0.3">
      <c r="B32" s="1"/>
    </row>
    <row r="33" spans="2:26" x14ac:dyDescent="0.3">
      <c r="B33" s="1"/>
    </row>
    <row r="34" spans="2:26" x14ac:dyDescent="0.3">
      <c r="B34" s="1"/>
    </row>
    <row r="35" spans="2:26" x14ac:dyDescent="0.3">
      <c r="B35" s="1"/>
    </row>
    <row r="36" spans="2:26" x14ac:dyDescent="0.3">
      <c r="B36" s="1"/>
    </row>
    <row r="37" spans="2:26" x14ac:dyDescent="0.3">
      <c r="B37" s="1"/>
    </row>
    <row r="38" spans="2:26" x14ac:dyDescent="0.3">
      <c r="B38" s="1"/>
    </row>
    <row r="39" spans="2:26" x14ac:dyDescent="0.3">
      <c r="B39" s="1"/>
    </row>
    <row r="40" spans="2:26" x14ac:dyDescent="0.3">
      <c r="B40" s="1"/>
      <c r="D40" s="14"/>
      <c r="Z40" s="14"/>
    </row>
    <row r="41" spans="2:26" x14ac:dyDescent="0.3">
      <c r="B41" s="1"/>
    </row>
    <row r="42" spans="2:26" x14ac:dyDescent="0.3">
      <c r="B42" s="1"/>
    </row>
    <row r="43" spans="2:26" x14ac:dyDescent="0.3">
      <c r="B43" s="1"/>
    </row>
    <row r="44" spans="2:26" x14ac:dyDescent="0.3">
      <c r="B44" s="1"/>
    </row>
    <row r="45" spans="2:26" x14ac:dyDescent="0.3">
      <c r="B45" s="1"/>
    </row>
    <row r="46" spans="2:26" x14ac:dyDescent="0.3">
      <c r="B46" s="1"/>
    </row>
    <row r="47" spans="2:26" x14ac:dyDescent="0.3">
      <c r="B47" s="1"/>
    </row>
    <row r="48" spans="2:26" x14ac:dyDescent="0.3">
      <c r="B48" s="1"/>
    </row>
    <row r="49" spans="2:2" ht="13.5" customHeight="1" x14ac:dyDescent="0.3">
      <c r="B49" s="1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</sheetData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workbookViewId="0">
      <selection activeCell="C12" sqref="C12"/>
    </sheetView>
  </sheetViews>
  <sheetFormatPr defaultRowHeight="14.4" x14ac:dyDescent="0.3"/>
  <cols>
    <col min="1" max="1" width="12.6640625" customWidth="1"/>
    <col min="2" max="2" width="15.5546875" customWidth="1"/>
  </cols>
  <sheetData>
    <row r="1" spans="1:9" x14ac:dyDescent="0.3">
      <c r="A1" s="13" t="s">
        <v>29</v>
      </c>
      <c r="B1" s="13"/>
      <c r="C1" s="13"/>
      <c r="D1" t="s">
        <v>57</v>
      </c>
    </row>
    <row r="2" spans="1:9" x14ac:dyDescent="0.3">
      <c r="A2" s="13" t="s">
        <v>132</v>
      </c>
      <c r="B2" s="13"/>
      <c r="C2" s="13"/>
    </row>
    <row r="3" spans="1:9" x14ac:dyDescent="0.3">
      <c r="A3" t="s">
        <v>23</v>
      </c>
      <c r="B3" t="s">
        <v>28</v>
      </c>
      <c r="C3" t="s">
        <v>25</v>
      </c>
      <c r="D3" t="s">
        <v>0</v>
      </c>
      <c r="E3" t="s">
        <v>7</v>
      </c>
      <c r="F3" t="s">
        <v>30</v>
      </c>
      <c r="G3" t="s">
        <v>43</v>
      </c>
    </row>
    <row r="4" spans="1:9" x14ac:dyDescent="0.3">
      <c r="A4" s="1">
        <v>45017</v>
      </c>
      <c r="B4" t="s">
        <v>133</v>
      </c>
      <c r="C4">
        <v>5193</v>
      </c>
      <c r="D4">
        <v>5193</v>
      </c>
      <c r="I4" s="5"/>
    </row>
    <row r="5" spans="1:9" x14ac:dyDescent="0.3">
      <c r="A5" s="1">
        <v>45082</v>
      </c>
      <c r="B5" t="s">
        <v>111</v>
      </c>
      <c r="C5">
        <v>446.42</v>
      </c>
      <c r="G5">
        <v>446.42</v>
      </c>
      <c r="I5" s="5"/>
    </row>
    <row r="6" spans="1:9" x14ac:dyDescent="0.3">
      <c r="A6" s="1">
        <v>45371</v>
      </c>
      <c r="B6" t="s">
        <v>133</v>
      </c>
      <c r="C6">
        <v>750</v>
      </c>
      <c r="D6" s="5"/>
      <c r="E6">
        <v>750</v>
      </c>
      <c r="F6" s="5"/>
      <c r="G6" s="5"/>
    </row>
    <row r="7" spans="1:9" x14ac:dyDescent="0.3">
      <c r="A7" s="1"/>
      <c r="C7" s="5"/>
      <c r="D7" s="5"/>
      <c r="E7" s="5"/>
      <c r="F7" s="5"/>
      <c r="G7" s="5"/>
      <c r="H7" s="5"/>
      <c r="I7" s="5"/>
    </row>
    <row r="8" spans="1:9" x14ac:dyDescent="0.3">
      <c r="A8" s="1"/>
      <c r="B8" s="5" t="s">
        <v>22</v>
      </c>
      <c r="C8" s="5">
        <f>SUM(C4:C7)</f>
        <v>6389.42</v>
      </c>
      <c r="D8">
        <v>5193</v>
      </c>
      <c r="E8">
        <v>750</v>
      </c>
      <c r="G8">
        <v>446.42</v>
      </c>
    </row>
    <row r="9" spans="1:9" x14ac:dyDescent="0.3">
      <c r="A9" s="1"/>
    </row>
    <row r="10" spans="1:9" x14ac:dyDescent="0.3">
      <c r="A10" s="1"/>
    </row>
    <row r="11" spans="1:9" x14ac:dyDescent="0.3">
      <c r="A11" s="1"/>
    </row>
    <row r="12" spans="1:9" x14ac:dyDescent="0.3">
      <c r="A12" s="1"/>
    </row>
    <row r="13" spans="1:9" x14ac:dyDescent="0.3">
      <c r="A13" s="1"/>
    </row>
    <row r="16" spans="1:9" ht="13.5" customHeight="1" x14ac:dyDescent="0.3"/>
    <row r="20" spans="1:1" x14ac:dyDescent="0.3">
      <c r="A20" s="1"/>
    </row>
  </sheetData>
  <pageMargins left="0.70866141732283472" right="0.70866141732283472" top="0.74803149606299213" bottom="0.74803149606299213" header="0.31496062992125984" footer="0.31496062992125984"/>
  <pageSetup paperSize="9" scale="1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773B-C832-42BA-A97C-A22B86396957}">
  <sheetPr>
    <pageSetUpPr fitToPage="1"/>
  </sheetPr>
  <dimension ref="A1:K9"/>
  <sheetViews>
    <sheetView workbookViewId="0">
      <selection activeCell="E11" sqref="E11"/>
    </sheetView>
  </sheetViews>
  <sheetFormatPr defaultRowHeight="14.4" x14ac:dyDescent="0.3"/>
  <cols>
    <col min="1" max="1" width="10.5546875" bestFit="1" customWidth="1"/>
    <col min="2" max="2" width="19.6640625" customWidth="1"/>
    <col min="3" max="3" width="24.33203125" customWidth="1"/>
    <col min="4" max="4" width="15.88671875" customWidth="1"/>
    <col min="5" max="5" width="25" customWidth="1"/>
    <col min="6" max="6" width="26" customWidth="1"/>
    <col min="7" max="7" width="12" customWidth="1"/>
    <col min="8" max="8" width="12.44140625" customWidth="1"/>
  </cols>
  <sheetData>
    <row r="1" spans="1:11" x14ac:dyDescent="0.3">
      <c r="A1" s="18" t="s">
        <v>23</v>
      </c>
      <c r="B1" s="5" t="s">
        <v>75</v>
      </c>
      <c r="C1" s="5" t="s">
        <v>76</v>
      </c>
      <c r="D1" s="19" t="s">
        <v>77</v>
      </c>
      <c r="E1" s="5" t="s">
        <v>78</v>
      </c>
      <c r="F1" s="5" t="s">
        <v>79</v>
      </c>
      <c r="G1" s="5" t="s">
        <v>80</v>
      </c>
      <c r="H1" s="5" t="s">
        <v>81</v>
      </c>
    </row>
    <row r="2" spans="1:11" x14ac:dyDescent="0.3">
      <c r="A2" s="21">
        <v>45017</v>
      </c>
      <c r="B2" s="13">
        <v>825023265</v>
      </c>
      <c r="C2" s="13" t="s">
        <v>82</v>
      </c>
      <c r="D2" s="13">
        <v>3.8</v>
      </c>
      <c r="E2" s="13" t="s">
        <v>90</v>
      </c>
      <c r="F2" s="13" t="s">
        <v>91</v>
      </c>
      <c r="G2" s="13">
        <v>22.8</v>
      </c>
      <c r="H2" s="13">
        <v>19</v>
      </c>
      <c r="I2" s="13"/>
      <c r="J2" s="13" t="s">
        <v>109</v>
      </c>
      <c r="K2" s="13"/>
    </row>
    <row r="3" spans="1:11" x14ac:dyDescent="0.3">
      <c r="A3" s="1">
        <v>45118</v>
      </c>
      <c r="B3">
        <v>724594615</v>
      </c>
      <c r="C3" t="s">
        <v>97</v>
      </c>
      <c r="D3">
        <v>10</v>
      </c>
      <c r="E3" t="s">
        <v>99</v>
      </c>
      <c r="F3" t="s">
        <v>98</v>
      </c>
      <c r="G3">
        <v>59.99</v>
      </c>
      <c r="H3">
        <v>49.99</v>
      </c>
    </row>
    <row r="4" spans="1:11" x14ac:dyDescent="0.3">
      <c r="A4" s="1">
        <v>45070</v>
      </c>
      <c r="B4">
        <v>159058487</v>
      </c>
      <c r="C4" t="s">
        <v>108</v>
      </c>
      <c r="D4">
        <v>18</v>
      </c>
      <c r="E4" t="s">
        <v>90</v>
      </c>
      <c r="F4" t="s">
        <v>110</v>
      </c>
      <c r="G4">
        <v>108</v>
      </c>
      <c r="H4">
        <v>90</v>
      </c>
    </row>
    <row r="5" spans="1:11" x14ac:dyDescent="0.3">
      <c r="A5" s="1">
        <v>45175</v>
      </c>
      <c r="B5">
        <v>289590496</v>
      </c>
      <c r="C5" t="s">
        <v>117</v>
      </c>
      <c r="D5">
        <v>0.5</v>
      </c>
      <c r="E5" t="s">
        <v>99</v>
      </c>
      <c r="F5" t="s">
        <v>118</v>
      </c>
      <c r="G5">
        <v>2.99</v>
      </c>
      <c r="H5">
        <v>2.4900000000000002</v>
      </c>
    </row>
    <row r="6" spans="1:11" x14ac:dyDescent="0.3">
      <c r="A6" s="1">
        <v>45236</v>
      </c>
      <c r="B6">
        <v>825023265</v>
      </c>
      <c r="C6" t="s">
        <v>82</v>
      </c>
      <c r="D6">
        <v>3.8</v>
      </c>
      <c r="E6" t="s">
        <v>90</v>
      </c>
      <c r="F6" t="s">
        <v>91</v>
      </c>
      <c r="G6">
        <v>22.8</v>
      </c>
      <c r="H6">
        <v>19</v>
      </c>
    </row>
    <row r="7" spans="1:11" x14ac:dyDescent="0.3">
      <c r="A7" s="1">
        <v>45236</v>
      </c>
      <c r="B7">
        <v>159058487</v>
      </c>
      <c r="C7" t="s">
        <v>108</v>
      </c>
      <c r="D7">
        <v>10</v>
      </c>
      <c r="E7" t="s">
        <v>90</v>
      </c>
      <c r="F7" t="s">
        <v>124</v>
      </c>
      <c r="G7">
        <v>60</v>
      </c>
      <c r="H7">
        <v>50</v>
      </c>
    </row>
    <row r="8" spans="1:11" x14ac:dyDescent="0.3">
      <c r="A8" t="s">
        <v>134</v>
      </c>
      <c r="B8">
        <v>155847044</v>
      </c>
      <c r="C8" t="s">
        <v>135</v>
      </c>
      <c r="D8">
        <v>32.520000000000003</v>
      </c>
      <c r="E8" t="s">
        <v>90</v>
      </c>
      <c r="F8" t="s">
        <v>136</v>
      </c>
      <c r="G8">
        <v>195.11</v>
      </c>
      <c r="H8">
        <v>162.59</v>
      </c>
    </row>
    <row r="9" spans="1:11" x14ac:dyDescent="0.3">
      <c r="A9" s="1">
        <v>45362</v>
      </c>
      <c r="B9">
        <v>31782818</v>
      </c>
      <c r="C9" t="s">
        <v>129</v>
      </c>
      <c r="D9">
        <v>150</v>
      </c>
      <c r="E9" t="s">
        <v>90</v>
      </c>
      <c r="F9" t="s">
        <v>127</v>
      </c>
      <c r="G9">
        <v>900</v>
      </c>
      <c r="H9">
        <v>750</v>
      </c>
    </row>
  </sheetData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workbookViewId="0">
      <selection activeCell="K16" sqref="K16"/>
    </sheetView>
  </sheetViews>
  <sheetFormatPr defaultRowHeight="14.4" x14ac:dyDescent="0.3"/>
  <cols>
    <col min="1" max="1" width="18.5546875" customWidth="1"/>
    <col min="2" max="2" width="11" customWidth="1"/>
    <col min="3" max="3" width="10.33203125" customWidth="1"/>
    <col min="4" max="4" width="9.88671875" customWidth="1"/>
    <col min="5" max="5" width="10.44140625" customWidth="1"/>
    <col min="6" max="6" width="11.33203125" customWidth="1"/>
    <col min="7" max="7" width="10.5546875" customWidth="1"/>
    <col min="8" max="8" width="10.77734375" customWidth="1"/>
    <col min="9" max="9" width="10.5546875" bestFit="1" customWidth="1"/>
  </cols>
  <sheetData>
    <row r="1" spans="1:10" x14ac:dyDescent="0.3">
      <c r="A1" t="s">
        <v>35</v>
      </c>
    </row>
    <row r="2" spans="1:10" x14ac:dyDescent="0.3">
      <c r="A2" t="s">
        <v>92</v>
      </c>
    </row>
    <row r="3" spans="1:10" x14ac:dyDescent="0.3">
      <c r="B3" t="s">
        <v>85</v>
      </c>
      <c r="C3" t="s">
        <v>36</v>
      </c>
      <c r="F3" t="s">
        <v>85</v>
      </c>
      <c r="G3" t="s">
        <v>36</v>
      </c>
      <c r="I3" t="s">
        <v>120</v>
      </c>
      <c r="J3" t="s">
        <v>36</v>
      </c>
    </row>
    <row r="4" spans="1:10" x14ac:dyDescent="0.3">
      <c r="B4" s="16">
        <v>44501</v>
      </c>
      <c r="C4" t="s">
        <v>86</v>
      </c>
      <c r="D4" s="16"/>
      <c r="F4" s="16">
        <v>44866</v>
      </c>
      <c r="G4" t="s">
        <v>93</v>
      </c>
      <c r="H4" s="16"/>
      <c r="I4" s="16">
        <v>45231</v>
      </c>
      <c r="J4" t="s">
        <v>121</v>
      </c>
    </row>
    <row r="5" spans="1:10" x14ac:dyDescent="0.3">
      <c r="A5" t="s">
        <v>3</v>
      </c>
      <c r="B5">
        <v>1422</v>
      </c>
      <c r="C5">
        <v>3000</v>
      </c>
      <c r="F5">
        <v>1489</v>
      </c>
      <c r="G5">
        <v>3200</v>
      </c>
      <c r="I5">
        <v>1711</v>
      </c>
      <c r="J5">
        <v>3100</v>
      </c>
    </row>
    <row r="6" spans="1:10" x14ac:dyDescent="0.3">
      <c r="A6" t="s">
        <v>4</v>
      </c>
      <c r="B6">
        <v>167</v>
      </c>
      <c r="C6">
        <v>350</v>
      </c>
      <c r="F6">
        <v>143</v>
      </c>
      <c r="G6">
        <v>350</v>
      </c>
      <c r="I6">
        <v>200</v>
      </c>
      <c r="J6">
        <v>500</v>
      </c>
    </row>
    <row r="7" spans="1:10" x14ac:dyDescent="0.3">
      <c r="A7" t="s">
        <v>5</v>
      </c>
      <c r="C7">
        <v>50</v>
      </c>
      <c r="G7">
        <v>50</v>
      </c>
      <c r="J7">
        <v>50</v>
      </c>
    </row>
    <row r="8" spans="1:10" x14ac:dyDescent="0.3">
      <c r="A8" t="s">
        <v>6</v>
      </c>
      <c r="B8">
        <v>90</v>
      </c>
      <c r="C8">
        <v>200</v>
      </c>
      <c r="F8">
        <v>90</v>
      </c>
      <c r="G8">
        <v>200</v>
      </c>
      <c r="I8">
        <v>130</v>
      </c>
      <c r="J8">
        <v>200</v>
      </c>
    </row>
    <row r="9" spans="1:10" x14ac:dyDescent="0.3">
      <c r="A9" t="s">
        <v>8</v>
      </c>
      <c r="B9">
        <v>166</v>
      </c>
      <c r="C9">
        <v>200</v>
      </c>
      <c r="F9">
        <v>314</v>
      </c>
      <c r="G9">
        <v>400</v>
      </c>
      <c r="I9">
        <v>314</v>
      </c>
      <c r="J9">
        <v>400</v>
      </c>
    </row>
    <row r="10" spans="1:10" x14ac:dyDescent="0.3">
      <c r="A10" t="s">
        <v>9</v>
      </c>
      <c r="B10">
        <v>88</v>
      </c>
      <c r="C10">
        <v>300</v>
      </c>
      <c r="F10">
        <v>78</v>
      </c>
      <c r="G10">
        <v>300</v>
      </c>
      <c r="I10">
        <v>81</v>
      </c>
      <c r="J10">
        <v>300</v>
      </c>
    </row>
    <row r="11" spans="1:10" x14ac:dyDescent="0.3">
      <c r="A11" t="s">
        <v>10</v>
      </c>
      <c r="B11">
        <v>40</v>
      </c>
      <c r="C11">
        <v>100</v>
      </c>
      <c r="G11">
        <v>100</v>
      </c>
      <c r="J11">
        <v>100</v>
      </c>
    </row>
    <row r="12" spans="1:10" x14ac:dyDescent="0.3">
      <c r="A12" t="s">
        <v>11</v>
      </c>
      <c r="C12">
        <v>50</v>
      </c>
      <c r="G12">
        <v>50</v>
      </c>
      <c r="J12">
        <v>50</v>
      </c>
    </row>
    <row r="13" spans="1:10" x14ac:dyDescent="0.3">
      <c r="A13" t="s">
        <v>50</v>
      </c>
      <c r="C13">
        <v>100</v>
      </c>
      <c r="F13">
        <v>100</v>
      </c>
      <c r="G13">
        <v>120</v>
      </c>
      <c r="J13">
        <v>120</v>
      </c>
    </row>
    <row r="14" spans="1:10" x14ac:dyDescent="0.3">
      <c r="A14" t="s">
        <v>49</v>
      </c>
      <c r="C14">
        <v>150</v>
      </c>
      <c r="G14">
        <v>150</v>
      </c>
      <c r="J14">
        <v>150</v>
      </c>
    </row>
    <row r="15" spans="1:10" x14ac:dyDescent="0.3">
      <c r="A15" t="s">
        <v>59</v>
      </c>
      <c r="B15">
        <v>25</v>
      </c>
      <c r="C15">
        <v>100</v>
      </c>
      <c r="F15">
        <v>140</v>
      </c>
      <c r="G15">
        <v>100</v>
      </c>
      <c r="I15">
        <v>140</v>
      </c>
      <c r="J15">
        <v>150</v>
      </c>
    </row>
    <row r="16" spans="1:10" x14ac:dyDescent="0.3">
      <c r="A16" t="s">
        <v>105</v>
      </c>
      <c r="I16">
        <v>61</v>
      </c>
      <c r="J16">
        <v>100</v>
      </c>
    </row>
    <row r="17" spans="1:11" x14ac:dyDescent="0.3">
      <c r="B17">
        <f>SUM(B5:B15)</f>
        <v>1998</v>
      </c>
      <c r="C17">
        <f>SUM(C5:C15)</f>
        <v>4600</v>
      </c>
      <c r="F17">
        <f>SUM(F5:F15)</f>
        <v>2354</v>
      </c>
      <c r="G17">
        <f>SUM(G5:G15)</f>
        <v>5020</v>
      </c>
      <c r="J17">
        <v>5220</v>
      </c>
    </row>
    <row r="22" spans="1:11" x14ac:dyDescent="0.3">
      <c r="A22" t="s">
        <v>94</v>
      </c>
      <c r="C22" s="1">
        <v>44287</v>
      </c>
      <c r="D22">
        <v>4230</v>
      </c>
      <c r="F22" s="1">
        <v>44652</v>
      </c>
      <c r="G22">
        <v>6465</v>
      </c>
      <c r="I22" s="1">
        <v>45017</v>
      </c>
      <c r="J22">
        <v>4935</v>
      </c>
    </row>
    <row r="23" spans="1:11" x14ac:dyDescent="0.3">
      <c r="A23" t="s">
        <v>60</v>
      </c>
      <c r="D23">
        <v>5188</v>
      </c>
      <c r="G23">
        <v>5182</v>
      </c>
      <c r="J23">
        <v>5193</v>
      </c>
    </row>
    <row r="24" spans="1:11" x14ac:dyDescent="0.3">
      <c r="A24" t="s">
        <v>61</v>
      </c>
      <c r="D24" s="17">
        <v>4600</v>
      </c>
      <c r="G24" s="17">
        <v>-5020</v>
      </c>
      <c r="J24" s="22">
        <v>-5220</v>
      </c>
    </row>
    <row r="25" spans="1:11" x14ac:dyDescent="0.3">
      <c r="D25" s="15"/>
      <c r="G25" s="15"/>
    </row>
    <row r="26" spans="1:11" x14ac:dyDescent="0.3">
      <c r="A26" t="s">
        <v>62</v>
      </c>
      <c r="B26" s="1"/>
      <c r="C26" s="1">
        <v>44651</v>
      </c>
      <c r="D26" s="5">
        <v>4818</v>
      </c>
      <c r="E26" s="5" t="s">
        <v>63</v>
      </c>
      <c r="F26" s="1">
        <v>45016</v>
      </c>
      <c r="G26" s="5">
        <v>6627</v>
      </c>
      <c r="H26" s="5" t="s">
        <v>63</v>
      </c>
      <c r="I26" s="1">
        <v>45382</v>
      </c>
      <c r="J26" s="5">
        <v>4908</v>
      </c>
      <c r="K26" s="5" t="s">
        <v>63</v>
      </c>
    </row>
    <row r="28" spans="1:11" x14ac:dyDescent="0.3">
      <c r="A28" s="5" t="s">
        <v>64</v>
      </c>
    </row>
    <row r="30" spans="1:11" x14ac:dyDescent="0.3">
      <c r="A30" t="s">
        <v>65</v>
      </c>
      <c r="D30">
        <v>4600</v>
      </c>
      <c r="G30">
        <v>5020</v>
      </c>
      <c r="J30">
        <v>5220</v>
      </c>
    </row>
    <row r="31" spans="1:11" x14ac:dyDescent="0.3">
      <c r="A31" t="s">
        <v>53</v>
      </c>
      <c r="D31">
        <v>5400</v>
      </c>
      <c r="E31" s="5" t="s">
        <v>66</v>
      </c>
      <c r="G31">
        <v>6800</v>
      </c>
      <c r="H31" s="5" t="s">
        <v>66</v>
      </c>
      <c r="J31">
        <v>5100</v>
      </c>
      <c r="K31" s="5" t="s">
        <v>66</v>
      </c>
    </row>
    <row r="32" spans="1:11" x14ac:dyDescent="0.3">
      <c r="A32" t="s">
        <v>22</v>
      </c>
      <c r="D32" s="5">
        <f>SUM(D30:D31)</f>
        <v>10000</v>
      </c>
      <c r="E32" s="5" t="s">
        <v>71</v>
      </c>
      <c r="G32" s="5">
        <f>SUM(G30:G31)</f>
        <v>11820</v>
      </c>
      <c r="H32" s="5" t="s">
        <v>71</v>
      </c>
      <c r="I32" s="5"/>
      <c r="J32" s="5">
        <v>10320</v>
      </c>
      <c r="K32" s="5" t="s">
        <v>71</v>
      </c>
    </row>
    <row r="34" spans="1:11" x14ac:dyDescent="0.3">
      <c r="A34" t="s">
        <v>67</v>
      </c>
      <c r="D34" s="5">
        <v>5182</v>
      </c>
      <c r="E34" s="5" t="s">
        <v>72</v>
      </c>
      <c r="G34" s="5">
        <v>5193</v>
      </c>
      <c r="H34" s="5" t="s">
        <v>72</v>
      </c>
      <c r="J34" s="5">
        <v>5412</v>
      </c>
      <c r="K34" s="5" t="s">
        <v>122</v>
      </c>
    </row>
    <row r="36" spans="1:11" x14ac:dyDescent="0.3">
      <c r="A36" s="5" t="s">
        <v>68</v>
      </c>
    </row>
    <row r="37" spans="1:11" x14ac:dyDescent="0.3">
      <c r="A37" t="s">
        <v>45</v>
      </c>
      <c r="D37">
        <v>1000</v>
      </c>
      <c r="G37">
        <v>1700</v>
      </c>
      <c r="J37">
        <v>1700</v>
      </c>
    </row>
    <row r="38" spans="1:11" x14ac:dyDescent="0.3">
      <c r="A38" t="s">
        <v>59</v>
      </c>
      <c r="D38">
        <v>600</v>
      </c>
      <c r="G38">
        <v>700</v>
      </c>
      <c r="J38">
        <v>700</v>
      </c>
    </row>
    <row r="39" spans="1:11" x14ac:dyDescent="0.3">
      <c r="A39" t="s">
        <v>73</v>
      </c>
      <c r="D39">
        <v>2000</v>
      </c>
      <c r="G39">
        <v>2200</v>
      </c>
      <c r="J39">
        <v>500</v>
      </c>
    </row>
    <row r="40" spans="1:11" x14ac:dyDescent="0.3">
      <c r="A40" s="5" t="s">
        <v>70</v>
      </c>
    </row>
    <row r="41" spans="1:11" x14ac:dyDescent="0.3">
      <c r="A41" t="s">
        <v>69</v>
      </c>
      <c r="D41">
        <v>1800</v>
      </c>
      <c r="G41">
        <v>2200</v>
      </c>
      <c r="J41">
        <v>2200</v>
      </c>
    </row>
    <row r="43" spans="1:11" x14ac:dyDescent="0.3">
      <c r="B43" t="s">
        <v>22</v>
      </c>
      <c r="D43" s="5">
        <f>SUM(D37:D42)</f>
        <v>5400</v>
      </c>
      <c r="E43" s="5" t="s">
        <v>66</v>
      </c>
      <c r="G43" s="5">
        <f>SUM(G37:G42)</f>
        <v>6800</v>
      </c>
      <c r="H43" s="5" t="s">
        <v>66</v>
      </c>
      <c r="J43" s="5">
        <v>5100</v>
      </c>
      <c r="K43" s="5" t="s">
        <v>66</v>
      </c>
    </row>
    <row r="46" spans="1:11" x14ac:dyDescent="0.3">
      <c r="A46" t="s">
        <v>95</v>
      </c>
      <c r="D46" t="s">
        <v>87</v>
      </c>
      <c r="G46" t="s">
        <v>96</v>
      </c>
      <c r="J46" t="s">
        <v>123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Expenditure</vt:lpstr>
      <vt:lpstr>Income</vt:lpstr>
      <vt:lpstr>VAT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Angela Colbridge</cp:lastModifiedBy>
  <cp:lastPrinted>2025-03-10T10:49:09Z</cp:lastPrinted>
  <dcterms:created xsi:type="dcterms:W3CDTF">2016-08-02T18:24:14Z</dcterms:created>
  <dcterms:modified xsi:type="dcterms:W3CDTF">2025-03-10T10:50:52Z</dcterms:modified>
</cp:coreProperties>
</file>